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5475" tabRatio="447" activeTab="0"/>
  </bookViews>
  <sheets>
    <sheet name="Obras x Contrato" sheetId="1" r:id="rId1"/>
    <sheet name="Obras x Admon." sheetId="2" r:id="rId2"/>
    <sheet name="Proy. Inv. Social" sheetId="3" r:id="rId3"/>
    <sheet name="Codede" sheetId="4" r:id="rId4"/>
    <sheet name="Hoja1" sheetId="5" r:id="rId5"/>
  </sheets>
  <definedNames/>
  <calcPr fullCalcOnLoad="1"/>
</workbook>
</file>

<file path=xl/sharedStrings.xml><?xml version="1.0" encoding="utf-8"?>
<sst xmlns="http://schemas.openxmlformats.org/spreadsheetml/2006/main" count="237" uniqueCount="158">
  <si>
    <t>No.</t>
  </si>
  <si>
    <t>Fianzas de la Obra</t>
  </si>
  <si>
    <t>No. Contrato</t>
  </si>
  <si>
    <t>%</t>
  </si>
  <si>
    <t>Proveniencia de fondos / Fuente de Financiamiento</t>
  </si>
  <si>
    <t>No. NOG</t>
  </si>
  <si>
    <t>Código de SNIP</t>
  </si>
  <si>
    <t>Fecha de inicio</t>
  </si>
  <si>
    <t>Fecha Finalización</t>
  </si>
  <si>
    <t>Ejecución devengada de ejercicios anteriores</t>
  </si>
  <si>
    <t>Valor Q</t>
  </si>
  <si>
    <t>Monto del Contrato  Q.</t>
  </si>
  <si>
    <t>Nombre y ubicación de la Obra de la Obra</t>
  </si>
  <si>
    <t>Cuando corresponda debe anotarse lo siguiente:</t>
  </si>
  <si>
    <t>Lugar y fecha</t>
  </si>
  <si>
    <t>F) Director de AFIM</t>
  </si>
  <si>
    <t>F)  Director DMP</t>
  </si>
  <si>
    <t>Saldo Q.</t>
  </si>
  <si>
    <t>Acta de autorización de la Obra</t>
  </si>
  <si>
    <t>Fecha del Acta</t>
  </si>
  <si>
    <t>Monto autorizado de la Obra  Q.</t>
  </si>
  <si>
    <t>EJECUCION DE PROYECTOS DE INVERSION SOCIAL (ACTIVO INTANGIBLE)</t>
  </si>
  <si>
    <t>Código de SNIP/SMIP</t>
  </si>
  <si>
    <t>Nombre y ubicación del Proyecto</t>
  </si>
  <si>
    <t>Acta de autorización del Proyecto.</t>
  </si>
  <si>
    <t>Monto autorizado del Proyecto Q.</t>
  </si>
  <si>
    <t>Nombre y ubicación de la Obra</t>
  </si>
  <si>
    <t>No. De Convenio</t>
  </si>
  <si>
    <t>Fecha del Convenio</t>
  </si>
  <si>
    <t>No. De Contrato</t>
  </si>
  <si>
    <t>Fecha del Contrato</t>
  </si>
  <si>
    <t>Nombre de Proveedores</t>
  </si>
  <si>
    <t>Nombre Contratistas y/o Proveedores</t>
  </si>
  <si>
    <t xml:space="preserve">Nombre de Contratista </t>
  </si>
  <si>
    <t>F) Alcalde Municipal</t>
  </si>
  <si>
    <t>F) Auditor Interno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</si>
  <si>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El presente reporte incluye obras ejecutadas derivadas de convenios suscritos con el CODEDE de                                                                              </t>
    </r>
    <r>
      <rPr>
        <sz val="8"/>
        <rFont val="Arial"/>
        <family val="2"/>
      </rPr>
      <t xml:space="preserve"> (referenciarlas con un asterísco)</t>
    </r>
  </si>
  <si>
    <t>Ejecución devengada de ejercicio 2013</t>
  </si>
  <si>
    <t>REPORTE DE EJECUCION DE OBRAS POR CONVENIOS SUSCRITOS CON EL CONSEJO DEPARTAMENTAL DE DESARROLLO.</t>
  </si>
  <si>
    <t>Proveniencia de fondos / Fuente de Financiamiento en Q. cada uno</t>
  </si>
  <si>
    <t>Proveniencia de fondos / Fuente de Financiamiento QQ c/uno</t>
  </si>
  <si>
    <t xml:space="preserve">MUNICIPALIDAD DE SAN RAFAEL LAS FLORES, SANTA ROSA </t>
  </si>
  <si>
    <t>Q.800,000.00</t>
  </si>
  <si>
    <t>MEJORAMIENTO SISTEMA DE AGUA POTABLE, CASERIO EL VOLCANCITO, SAN RAFAEL LAS FLORES, SANTA ROSA</t>
  </si>
  <si>
    <t>87-2013</t>
  </si>
  <si>
    <t xml:space="preserve">Ronald Enrique Gonzalez Aguilar </t>
  </si>
  <si>
    <t xml:space="preserve"> </t>
  </si>
  <si>
    <t>50-2013</t>
  </si>
  <si>
    <t xml:space="preserve">Hector Manuel Orellana </t>
  </si>
  <si>
    <t xml:space="preserve">fecha de finalizacion           </t>
  </si>
  <si>
    <t>anticipo</t>
  </si>
  <si>
    <t>50-2012</t>
  </si>
  <si>
    <t>Avance Financiero al 31 de  diciembre de 2013</t>
  </si>
  <si>
    <t>% de Avance Físico al 31 de  diciembre2013</t>
  </si>
  <si>
    <t>DEL 01 DE ENERO AL 31 DE DICIEMBRE  DE 2013</t>
  </si>
  <si>
    <t>Q.807,077.51</t>
  </si>
  <si>
    <t>*Al contrato 50-2013 se le hizo una orden de trabajos suplementarios por Q.27,445.86</t>
  </si>
  <si>
    <t xml:space="preserve">*Al contrato 88-2013 se le hizo una orden de cambio y trabajos extras por Q.99,849.25 </t>
  </si>
  <si>
    <t xml:space="preserve">*Los montos en referencia ya estan incluidos en el cuadro </t>
  </si>
  <si>
    <t>18 de marzo de 2014</t>
  </si>
  <si>
    <t>% de Avance Físico al 31 de  diciembre de 2013</t>
  </si>
  <si>
    <t xml:space="preserve">331 -21-0101-0001   331-22-0101-0001     331-31-0101-0004     331-31-3101-0002     </t>
  </si>
  <si>
    <t xml:space="preserve">MUNICIPALIDAD DE SAN RAFAEL LAS FLORES SANTA ROSA </t>
  </si>
  <si>
    <t>Suministros herramientas e insumos</t>
  </si>
  <si>
    <t>Avance Financiero al 31 de  diciembre  de 2013</t>
  </si>
  <si>
    <t>DEL 01 DE ENERO AL 31 DE DICIEMBRE DE 2013</t>
  </si>
  <si>
    <t xml:space="preserve">Construccion de Cauce para riego Sector Sur </t>
  </si>
  <si>
    <t>Implementacion Sistema Cerrado de Camaras de seguridad para la municipalidad, San Rafael Las Flores</t>
  </si>
  <si>
    <t>Reparacion y Mantenimiento de casetas de parada de bus San Rafael Las Flores.</t>
  </si>
  <si>
    <t>Mejoramiento Carretera Cunetas Revestidas San Rafael Las Flores</t>
  </si>
  <si>
    <t>Adquisicion de material balasto San Rafael Las Flores</t>
  </si>
  <si>
    <t>Construccion puente Peatonal (construccion de caja de concreto) Aldea Los Planes, San Rafael Las Flores.</t>
  </si>
  <si>
    <t>Construccion muro de contencion casco urbano del Municipio de San Rafael Las Flores.</t>
  </si>
  <si>
    <t>Ampliacion Redes y Lineas Electricas de distribucion Casco Urbano, del Municipio de San Rafael Las Flores</t>
  </si>
  <si>
    <t xml:space="preserve">Mejoramiento Edificio Salon Comunal Aldea Las Nueces </t>
  </si>
  <si>
    <t>Q.65,240.00</t>
  </si>
  <si>
    <t>Q.89,300.00</t>
  </si>
  <si>
    <t>Q.29,113.60</t>
  </si>
  <si>
    <t>Q.89,990.00</t>
  </si>
  <si>
    <t>Q.86,800.00</t>
  </si>
  <si>
    <t>Q.89,600.00</t>
  </si>
  <si>
    <t>Q.46,500.00</t>
  </si>
  <si>
    <t>Q.89,800.00</t>
  </si>
  <si>
    <t>39-2013</t>
  </si>
  <si>
    <t>173-21-0101-0001</t>
  </si>
  <si>
    <t>173-21-0101-0001 173-22-0101-0001</t>
  </si>
  <si>
    <t xml:space="preserve">Luis Alexander Arana Moran </t>
  </si>
  <si>
    <t>19-19-2013</t>
  </si>
  <si>
    <t>173-22-0101-0001</t>
  </si>
  <si>
    <t>Q.   0.00</t>
  </si>
  <si>
    <t>Q. 00.00</t>
  </si>
  <si>
    <t>173-29-0101-002</t>
  </si>
  <si>
    <t>Lesvia Beatriz Reyes Juarez</t>
  </si>
  <si>
    <t>Q. 0.00</t>
  </si>
  <si>
    <t>German Lazo Lemus</t>
  </si>
  <si>
    <t>10-2013</t>
  </si>
  <si>
    <t>29-2013</t>
  </si>
  <si>
    <t>173-21-0101-0001 173-22-0101-0001 173-32-0101-0015</t>
  </si>
  <si>
    <t xml:space="preserve">Jose Antonio Felipe Garcia </t>
  </si>
  <si>
    <t xml:space="preserve">265-21-0101-0001    265-22-0101-0001 265-29-0101-0002 265-31-0151-0002    </t>
  </si>
  <si>
    <t>173-22-0101-0001 173-32-0101-0014 173-32-0101-0017</t>
  </si>
  <si>
    <t>69-2013</t>
  </si>
  <si>
    <t>Luis Fernando Hernandez Garcia</t>
  </si>
  <si>
    <r>
      <t xml:space="preserve">REPORTE DE EJECUCION DE OBRAS POR </t>
    </r>
    <r>
      <rPr>
        <b/>
        <u val="single"/>
        <sz val="10"/>
        <rFont val="Arial"/>
        <family val="2"/>
      </rPr>
      <t>ADMINISTRACION</t>
    </r>
  </si>
  <si>
    <t>San Rafael Las Flores, 26 de marzo de 2014</t>
  </si>
  <si>
    <t>07-2013</t>
  </si>
  <si>
    <t>Salud y Medio Ambiente</t>
  </si>
  <si>
    <t xml:space="preserve">Saneamiento y Medio Ambiente Municipal </t>
  </si>
  <si>
    <t xml:space="preserve">Red Vial </t>
  </si>
  <si>
    <t>Energia Electrica</t>
  </si>
  <si>
    <t xml:space="preserve">Apoyo al deporte Municipal </t>
  </si>
  <si>
    <t>Apoyo a la Cultura</t>
  </si>
  <si>
    <t xml:space="preserve">Desarrollo Economico Local </t>
  </si>
  <si>
    <t>21-22-29-32</t>
  </si>
  <si>
    <t>21-22-29-31-32</t>
  </si>
  <si>
    <t xml:space="preserve">Apoyo a la Educacio </t>
  </si>
  <si>
    <t>21-22-31-32</t>
  </si>
  <si>
    <t>21-22-32</t>
  </si>
  <si>
    <t>21-22-31</t>
  </si>
  <si>
    <t>21-29-31</t>
  </si>
  <si>
    <t xml:space="preserve">INTEGRACION DEL CUADRE CONTABLE DE LA EJECUCION DE PROYECTOS DE INVERSION SOCIAL ACTIVOS INTANGIBLE </t>
  </si>
  <si>
    <t>DE LA CUENTA 1241 MUNICIPALIDAD DE SAN RAFAEL LAS FLORES, SANTA ROSA. DEL 01 DE ENERO AL 31 DE DICIEMBRE DE 2013</t>
  </si>
  <si>
    <t xml:space="preserve">SALDO CUENTA 1241 DE ACTIVOS INTANGIBLES           </t>
  </si>
  <si>
    <t>(-)</t>
  </si>
  <si>
    <t>REGULARIZACION DEL PROYECTO MEJORAMIENTO CARRETERA DE TERRACERIA ALDEA SABANA REDONDA-CASERIO LAS CORTINAS SMIP 179 EJECUTADO EJERCICIO  2012</t>
  </si>
  <si>
    <t>REGULARIZACION DEL PROYECTO MATENIMIENTO RED VIAL ALDEA EL FICIO - SAN RAFAELITO   EJECUTADO EJERCICIO  2012</t>
  </si>
  <si>
    <t>REGULARIZACION DE TOLDOS ADQUIRIDOS POR LA MUNICIPALIDAD EN EL EJERCICIO 2012</t>
  </si>
  <si>
    <t>(+)</t>
  </si>
  <si>
    <t xml:space="preserve">SUB TOTAL </t>
  </si>
  <si>
    <t xml:space="preserve">PLANILLA DE SUELDOS DE INVERSION </t>
  </si>
  <si>
    <t xml:space="preserve">DIFERENCIA </t>
  </si>
  <si>
    <t xml:space="preserve">TOTAL EJECUCION PRESUPUESTARIA </t>
  </si>
  <si>
    <t xml:space="preserve">TOTAL  1241 ACTIVOS INTANGIBLES </t>
  </si>
  <si>
    <t xml:space="preserve">Melvin Adail Arevalo Felipe </t>
  </si>
  <si>
    <t xml:space="preserve">Obras Regularizadas </t>
  </si>
  <si>
    <t>Q.    686,071.00</t>
  </si>
  <si>
    <t>Q. -</t>
  </si>
  <si>
    <t>21-22-29</t>
  </si>
  <si>
    <t xml:space="preserve">MEJORAMIENTO PARQUE INFANTIL CASCO URBANO, SAN RAFAEL LAS FLORES, SANTA ROSA </t>
  </si>
  <si>
    <t>19-2016.</t>
  </si>
  <si>
    <t xml:space="preserve">MEJORAMIENTO EDIFICIO MUNICIPAL NUEVO, SAN RAFAEL LAS FLORES, SANTA ROSA </t>
  </si>
  <si>
    <t>21-2016.</t>
  </si>
  <si>
    <t>Nombre del proyecto.</t>
  </si>
  <si>
    <t>MEJORAMIENTO SISTEMA DE AGUA POTABLE CASCO URBANO, SAN RAFAEL LAS FLORES, SANTA ROSA</t>
  </si>
  <si>
    <t>003-2017</t>
  </si>
  <si>
    <t>Plazo del contrato</t>
  </si>
  <si>
    <t xml:space="preserve">MARVIN RUBEN JUAREZ RECINOS </t>
  </si>
  <si>
    <t xml:space="preserve">6 MESES </t>
  </si>
  <si>
    <t>EDY ROLANDO FLORES ARANGO</t>
  </si>
  <si>
    <t xml:space="preserve">5 MESES </t>
  </si>
  <si>
    <t xml:space="preserve">CESAR OBDULIO ORELLANA MORALES </t>
  </si>
  <si>
    <t xml:space="preserve">4 MESES </t>
  </si>
  <si>
    <t>SEDICO</t>
  </si>
  <si>
    <t>DINACOSA</t>
  </si>
  <si>
    <t>CONSTRUCTORA TOTAL. S.A.</t>
  </si>
  <si>
    <t>INFORMCION SOBRE LOS CONTRATOS DE MANTENIMIENTO DE EQUIPO, VEHICULOS, PLANTAS E INSTALACIONES DE TODOS LOS EQUIPOS.</t>
  </si>
  <si>
    <t xml:space="preserve">Nombre del proveedor </t>
  </si>
  <si>
    <t>Nombre de la constructora</t>
  </si>
</sst>
</file>

<file path=xl/styles.xml><?xml version="1.0" encoding="utf-8"?>
<styleSheet xmlns="http://schemas.openxmlformats.org/spreadsheetml/2006/main">
  <numFmts count="5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[$Q-100A]* #,##0.00_);_([$Q-100A]* \(#,##0.00\);_([$Q-100A]* &quot;-&quot;??_);_(@_)"/>
    <numFmt numFmtId="193" formatCode="_-[$Q-100A]* #,##0.00_ ;_-[$Q-100A]* \-#,##0.00\ ;_-[$Q-100A]* &quot;-&quot;??_ ;_-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%"/>
    <numFmt numFmtId="199" formatCode="mmm\-yyyy"/>
    <numFmt numFmtId="200" formatCode="[$-100A]dddd\,\ dd&quot; de &quot;mmmm&quot; de &quot;yyyy"/>
    <numFmt numFmtId="201" formatCode="[$-100A]hh:mm:ss\ AM/PM"/>
    <numFmt numFmtId="202" formatCode="[$-F800]dddd\,\ mmmm\ dd\,\ yyyy"/>
    <numFmt numFmtId="203" formatCode="_(&quot;Q&quot;* #,##0.000_);_(&quot;Q&quot;* \(#,##0.000\);_(&quot;Q&quot;* &quot;-&quot;??_);_(@_)"/>
    <numFmt numFmtId="204" formatCode="&quot;Q&quot;#,##0.00"/>
    <numFmt numFmtId="205" formatCode="_(&quot;Q&quot;* #,##0.0_);_(&quot;Q&quot;* \(#,##0.0\);_(&quot;Q&quot;* &quot;-&quot;??_);_(@_)"/>
    <numFmt numFmtId="206" formatCode="_(&quot;Q&quot;* #,##0_);_(&quot;Q&quot;* \(#,##0\);_(&quot;Q&quot;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vertical="distributed"/>
    </xf>
    <xf numFmtId="170" fontId="0" fillId="0" borderId="10" xfId="48" applyFont="1" applyBorder="1" applyAlignment="1">
      <alignment/>
    </xf>
    <xf numFmtId="0" fontId="0" fillId="0" borderId="0" xfId="0" applyBorder="1" applyAlignment="1">
      <alignment/>
    </xf>
    <xf numFmtId="170" fontId="0" fillId="0" borderId="0" xfId="48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distributed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14" fontId="3" fillId="0" borderId="10" xfId="0" applyNumberFormat="1" applyFont="1" applyBorder="1" applyAlignment="1">
      <alignment/>
    </xf>
    <xf numFmtId="170" fontId="3" fillId="0" borderId="10" xfId="48" applyFont="1" applyBorder="1" applyAlignment="1">
      <alignment/>
    </xf>
    <xf numFmtId="14" fontId="3" fillId="0" borderId="10" xfId="0" applyNumberFormat="1" applyFont="1" applyBorder="1" applyAlignment="1">
      <alignment vertical="distributed"/>
    </xf>
    <xf numFmtId="0" fontId="0" fillId="0" borderId="11" xfId="0" applyFont="1" applyBorder="1" applyAlignment="1">
      <alignment/>
    </xf>
    <xf numFmtId="0" fontId="7" fillId="0" borderId="10" xfId="0" applyFont="1" applyBorder="1" applyAlignment="1">
      <alignment vertical="distributed"/>
    </xf>
    <xf numFmtId="14" fontId="7" fillId="0" borderId="10" xfId="0" applyNumberFormat="1" applyFont="1" applyBorder="1" applyAlignment="1">
      <alignment vertical="distributed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vertical="distributed"/>
    </xf>
    <xf numFmtId="4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170" fontId="3" fillId="0" borderId="0" xfId="48" applyFont="1" applyBorder="1" applyAlignment="1">
      <alignment/>
    </xf>
    <xf numFmtId="0" fontId="3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92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vertical="distributed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14" fontId="9" fillId="0" borderId="10" xfId="0" applyNumberFormat="1" applyFont="1" applyBorder="1" applyAlignment="1">
      <alignment/>
    </xf>
    <xf numFmtId="9" fontId="9" fillId="0" borderId="10" xfId="0" applyNumberFormat="1" applyFont="1" applyBorder="1" applyAlignment="1">
      <alignment/>
    </xf>
    <xf numFmtId="170" fontId="9" fillId="0" borderId="10" xfId="48" applyFont="1" applyBorder="1" applyAlignment="1">
      <alignment/>
    </xf>
    <xf numFmtId="49" fontId="9" fillId="0" borderId="10" xfId="0" applyNumberFormat="1" applyFont="1" applyBorder="1" applyAlignment="1">
      <alignment vertical="distributed"/>
    </xf>
    <xf numFmtId="14" fontId="9" fillId="0" borderId="10" xfId="0" applyNumberFormat="1" applyFont="1" applyBorder="1" applyAlignment="1">
      <alignment vertical="distributed"/>
    </xf>
    <xf numFmtId="0" fontId="9" fillId="0" borderId="10" xfId="0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2" fontId="9" fillId="0" borderId="10" xfId="0" applyNumberFormat="1" applyFont="1" applyBorder="1" applyAlignment="1">
      <alignment vertical="distributed"/>
    </xf>
    <xf numFmtId="9" fontId="9" fillId="0" borderId="10" xfId="0" applyNumberFormat="1" applyFont="1" applyBorder="1" applyAlignment="1">
      <alignment vertical="distributed"/>
    </xf>
    <xf numFmtId="0" fontId="9" fillId="0" borderId="0" xfId="0" applyFont="1" applyBorder="1" applyAlignment="1">
      <alignment/>
    </xf>
    <xf numFmtId="170" fontId="9" fillId="0" borderId="0" xfId="48" applyFont="1" applyBorder="1" applyAlignment="1">
      <alignment/>
    </xf>
    <xf numFmtId="0" fontId="9" fillId="0" borderId="11" xfId="0" applyFont="1" applyBorder="1" applyAlignment="1">
      <alignment/>
    </xf>
    <xf numFmtId="9" fontId="3" fillId="0" borderId="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 vertical="distributed"/>
    </xf>
    <xf numFmtId="192" fontId="4" fillId="0" borderId="1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170" fontId="3" fillId="0" borderId="0" xfId="0" applyNumberFormat="1" applyFont="1" applyAlignment="1">
      <alignment/>
    </xf>
    <xf numFmtId="170" fontId="0" fillId="0" borderId="0" xfId="48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192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1" fillId="0" borderId="14" xfId="0" applyNumberFormat="1" applyFont="1" applyBorder="1" applyAlignment="1">
      <alignment/>
    </xf>
    <xf numFmtId="170" fontId="1" fillId="0" borderId="11" xfId="0" applyNumberFormat="1" applyFont="1" applyBorder="1" applyAlignment="1">
      <alignment/>
    </xf>
    <xf numFmtId="170" fontId="0" fillId="0" borderId="15" xfId="0" applyNumberFormat="1" applyBorder="1" applyAlignment="1">
      <alignment/>
    </xf>
    <xf numFmtId="170" fontId="3" fillId="0" borderId="10" xfId="48" applyNumberFormat="1" applyFont="1" applyBorder="1" applyAlignment="1">
      <alignment vertical="distributed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170" fontId="3" fillId="0" borderId="12" xfId="48" applyFont="1" applyBorder="1" applyAlignment="1">
      <alignment vertical="distributed"/>
    </xf>
    <xf numFmtId="170" fontId="0" fillId="0" borderId="10" xfId="0" applyNumberFormat="1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0" fontId="8" fillId="0" borderId="12" xfId="48" applyFont="1" applyBorder="1" applyAlignment="1">
      <alignment horizontal="center" vertical="center"/>
    </xf>
    <xf numFmtId="170" fontId="8" fillId="0" borderId="13" xfId="48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0" fontId="4" fillId="0" borderId="12" xfId="48" applyFont="1" applyBorder="1" applyAlignment="1">
      <alignment horizontal="center" vertical="center"/>
    </xf>
    <xf numFmtId="170" fontId="4" fillId="0" borderId="13" xfId="48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28" fillId="18" borderId="18" xfId="51" applyFont="1" applyFill="1" applyBorder="1" applyAlignment="1">
      <alignment horizontal="center" vertical="center" wrapText="1"/>
      <protection/>
    </xf>
    <xf numFmtId="0" fontId="28" fillId="18" borderId="19" xfId="51" applyFont="1" applyFill="1" applyBorder="1" applyAlignment="1">
      <alignment horizontal="center" vertical="center" wrapText="1"/>
      <protection/>
    </xf>
    <xf numFmtId="0" fontId="28" fillId="18" borderId="20" xfId="51" applyFont="1" applyFill="1" applyBorder="1" applyAlignment="1">
      <alignment horizontal="center" vertical="center" wrapText="1"/>
      <protection/>
    </xf>
    <xf numFmtId="0" fontId="28" fillId="18" borderId="0" xfId="51" applyFont="1" applyFill="1" applyBorder="1" applyAlignment="1">
      <alignment horizontal="center" vertical="center" wrapText="1"/>
      <protection/>
    </xf>
    <xf numFmtId="0" fontId="28" fillId="18" borderId="21" xfId="51" applyFont="1" applyFill="1" applyBorder="1" applyAlignment="1">
      <alignment horizontal="center" vertical="center" wrapText="1"/>
      <protection/>
    </xf>
    <xf numFmtId="0" fontId="28" fillId="18" borderId="11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tabSelected="1" workbookViewId="0" topLeftCell="A1">
      <selection activeCell="M9" sqref="M9"/>
    </sheetView>
  </sheetViews>
  <sheetFormatPr defaultColWidth="11.421875" defaultRowHeight="12.75"/>
  <cols>
    <col min="1" max="1" width="3.00390625" style="0" customWidth="1"/>
    <col min="2" max="2" width="2.7109375" style="0" customWidth="1"/>
    <col min="3" max="3" width="7.421875" style="0" customWidth="1"/>
    <col min="4" max="4" width="12.140625" style="0" customWidth="1"/>
    <col min="5" max="5" width="14.421875" style="0" customWidth="1"/>
    <col min="6" max="6" width="9.00390625" style="0" customWidth="1"/>
    <col min="7" max="7" width="15.7109375" style="0" customWidth="1"/>
    <col min="8" max="8" width="0.42578125" style="0" hidden="1" customWidth="1"/>
    <col min="9" max="9" width="12.57421875" style="0" customWidth="1"/>
    <col min="10" max="10" width="18.00390625" style="0" customWidth="1"/>
    <col min="11" max="11" width="11.7109375" style="0" customWidth="1"/>
    <col min="15" max="15" width="12.421875" style="0" bestFit="1" customWidth="1"/>
  </cols>
  <sheetData>
    <row r="2" spans="2:11" ht="12.75" customHeight="1">
      <c r="B2" s="107" t="s">
        <v>155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2:11" ht="15.7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</row>
    <row r="4" spans="2:11" ht="15.75" customHeight="1">
      <c r="B4" s="109"/>
      <c r="C4" s="110"/>
      <c r="D4" s="110"/>
      <c r="E4" s="110"/>
      <c r="F4" s="110"/>
      <c r="G4" s="110"/>
      <c r="H4" s="110"/>
      <c r="I4" s="110"/>
      <c r="J4" s="110"/>
      <c r="K4" s="110"/>
    </row>
    <row r="5" spans="2:11" ht="23.25" customHeight="1">
      <c r="B5" s="111"/>
      <c r="C5" s="112"/>
      <c r="D5" s="112"/>
      <c r="E5" s="112"/>
      <c r="F5" s="112"/>
      <c r="G5" s="112"/>
      <c r="H5" s="112"/>
      <c r="I5" s="112"/>
      <c r="J5" s="112"/>
      <c r="K5" s="112"/>
    </row>
    <row r="6" spans="2:11" ht="15.75" customHeight="1">
      <c r="B6" s="9"/>
      <c r="C6" s="9"/>
      <c r="D6" s="9"/>
      <c r="E6" s="9"/>
      <c r="F6" s="9"/>
      <c r="G6" s="9"/>
      <c r="H6" s="9"/>
      <c r="K6" s="78"/>
    </row>
    <row r="7" spans="2:11" ht="60" customHeight="1">
      <c r="B7" s="79" t="s">
        <v>0</v>
      </c>
      <c r="C7" s="81" t="s">
        <v>6</v>
      </c>
      <c r="D7" s="81" t="s">
        <v>5</v>
      </c>
      <c r="E7" s="81" t="s">
        <v>142</v>
      </c>
      <c r="F7" s="81" t="s">
        <v>2</v>
      </c>
      <c r="G7" s="81" t="s">
        <v>11</v>
      </c>
      <c r="H7" s="81" t="s">
        <v>9</v>
      </c>
      <c r="I7" s="83" t="s">
        <v>156</v>
      </c>
      <c r="J7" s="83" t="s">
        <v>157</v>
      </c>
      <c r="K7" s="83" t="s">
        <v>145</v>
      </c>
    </row>
    <row r="8" spans="2:11" ht="34.5" customHeight="1">
      <c r="B8" s="80"/>
      <c r="C8" s="82"/>
      <c r="D8" s="82"/>
      <c r="E8" s="82"/>
      <c r="F8" s="82"/>
      <c r="G8" s="82"/>
      <c r="H8" s="82"/>
      <c r="I8" s="84"/>
      <c r="J8" s="84"/>
      <c r="K8" s="84"/>
    </row>
    <row r="9" spans="2:11" ht="112.5" customHeight="1">
      <c r="B9" s="17">
        <v>19</v>
      </c>
      <c r="C9" s="17">
        <v>190593</v>
      </c>
      <c r="D9" s="17">
        <v>5446112</v>
      </c>
      <c r="E9" s="71" t="s">
        <v>138</v>
      </c>
      <c r="F9" s="17" t="s">
        <v>139</v>
      </c>
      <c r="G9" s="70">
        <v>731000</v>
      </c>
      <c r="H9" s="17"/>
      <c r="I9" s="76" t="s">
        <v>148</v>
      </c>
      <c r="J9" s="106" t="s">
        <v>152</v>
      </c>
      <c r="K9" s="1" t="s">
        <v>149</v>
      </c>
    </row>
    <row r="10" spans="2:11" ht="71.25" customHeight="1">
      <c r="B10" s="72">
        <v>21</v>
      </c>
      <c r="C10" s="72">
        <v>184705</v>
      </c>
      <c r="D10" s="72">
        <v>5549388</v>
      </c>
      <c r="E10" s="75" t="s">
        <v>140</v>
      </c>
      <c r="F10" s="72" t="s">
        <v>141</v>
      </c>
      <c r="G10" s="73">
        <v>2952961.2</v>
      </c>
      <c r="H10" s="72"/>
      <c r="I10" s="76" t="s">
        <v>146</v>
      </c>
      <c r="J10" s="76" t="s">
        <v>153</v>
      </c>
      <c r="K10" s="1" t="s">
        <v>147</v>
      </c>
    </row>
    <row r="11" spans="2:11" ht="78.75">
      <c r="B11" s="17">
        <v>24</v>
      </c>
      <c r="C11" s="1">
        <v>192062</v>
      </c>
      <c r="D11" s="77">
        <v>6074219</v>
      </c>
      <c r="E11" s="31" t="s">
        <v>143</v>
      </c>
      <c r="F11" s="71" t="s">
        <v>144</v>
      </c>
      <c r="G11" s="74">
        <v>897000</v>
      </c>
      <c r="H11" s="1"/>
      <c r="I11" s="76" t="s">
        <v>150</v>
      </c>
      <c r="J11" s="76" t="s">
        <v>154</v>
      </c>
      <c r="K11" s="1" t="s">
        <v>151</v>
      </c>
    </row>
  </sheetData>
  <sheetProtection/>
  <mergeCells count="10">
    <mergeCell ref="G7:G8"/>
    <mergeCell ref="B2:K5"/>
    <mergeCell ref="J7:J8"/>
    <mergeCell ref="E7:E8"/>
    <mergeCell ref="I7:I8"/>
    <mergeCell ref="K7:K8"/>
    <mergeCell ref="C7:C8"/>
    <mergeCell ref="D7:D8"/>
    <mergeCell ref="F7:F8"/>
    <mergeCell ref="H7:H8"/>
  </mergeCells>
  <printOptions/>
  <pageMargins left="0.11811023622047245" right="0.11811023622047245" top="0.7874015748031497" bottom="0.5905511811023623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1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2.7109375" style="0" customWidth="1"/>
    <col min="2" max="2" width="7.57421875" style="0" customWidth="1"/>
    <col min="3" max="3" width="4.7109375" style="0" customWidth="1"/>
    <col min="4" max="4" width="5.140625" style="0" customWidth="1"/>
    <col min="5" max="5" width="26.00390625" style="0" customWidth="1"/>
    <col min="6" max="6" width="7.57421875" style="0" customWidth="1"/>
    <col min="7" max="7" width="7.8515625" style="0" customWidth="1"/>
    <col min="8" max="8" width="11.00390625" style="0" customWidth="1"/>
    <col min="9" max="9" width="11.57421875" style="0" customWidth="1"/>
    <col min="10" max="10" width="10.421875" style="0" customWidth="1"/>
    <col min="11" max="11" width="8.57421875" style="0" customWidth="1"/>
    <col min="12" max="12" width="8.7109375" style="0" customWidth="1"/>
    <col min="13" max="13" width="5.7109375" style="0" customWidth="1"/>
    <col min="14" max="14" width="9.00390625" style="0" customWidth="1"/>
    <col min="15" max="15" width="9.421875" style="0" customWidth="1"/>
    <col min="16" max="16" width="7.8515625" style="0" customWidth="1"/>
    <col min="17" max="17" width="10.140625" style="0" customWidth="1"/>
    <col min="18" max="18" width="7.421875" style="0" customWidth="1"/>
  </cols>
  <sheetData>
    <row r="1" ht="3.75" customHeight="1"/>
    <row r="2" spans="1:19" ht="12.7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2.75" customHeight="1">
      <c r="A3" s="89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3"/>
    </row>
    <row r="4" spans="1:19" ht="13.5" customHeight="1">
      <c r="A4" s="89" t="s">
        <v>65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3"/>
    </row>
    <row r="5" spans="1:19" ht="3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3"/>
    </row>
    <row r="6" spans="1:18" ht="2.2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51.75" customHeight="1">
      <c r="A7" s="10" t="s">
        <v>0</v>
      </c>
      <c r="B7" s="90" t="s">
        <v>6</v>
      </c>
      <c r="C7" s="85" t="s">
        <v>5</v>
      </c>
      <c r="D7" s="85" t="s">
        <v>1</v>
      </c>
      <c r="E7" s="85" t="s">
        <v>12</v>
      </c>
      <c r="F7" s="85" t="s">
        <v>18</v>
      </c>
      <c r="G7" s="85" t="s">
        <v>19</v>
      </c>
      <c r="H7" s="87" t="s">
        <v>20</v>
      </c>
      <c r="I7" s="85" t="s">
        <v>4</v>
      </c>
      <c r="J7" s="85" t="s">
        <v>31</v>
      </c>
      <c r="K7" s="85" t="s">
        <v>7</v>
      </c>
      <c r="L7" s="85" t="s">
        <v>8</v>
      </c>
      <c r="M7" s="87" t="s">
        <v>9</v>
      </c>
      <c r="N7" s="85" t="s">
        <v>37</v>
      </c>
      <c r="O7" s="93" t="s">
        <v>52</v>
      </c>
      <c r="P7" s="94"/>
      <c r="Q7" s="95" t="s">
        <v>17</v>
      </c>
      <c r="R7" s="85" t="s">
        <v>60</v>
      </c>
    </row>
    <row r="8" spans="1:18" ht="9" customHeight="1">
      <c r="A8" s="11"/>
      <c r="B8" s="91"/>
      <c r="C8" s="86"/>
      <c r="D8" s="86"/>
      <c r="E8" s="86"/>
      <c r="F8" s="86"/>
      <c r="G8" s="86"/>
      <c r="H8" s="88"/>
      <c r="I8" s="86"/>
      <c r="J8" s="86"/>
      <c r="K8" s="86"/>
      <c r="L8" s="86"/>
      <c r="M8" s="88"/>
      <c r="N8" s="86"/>
      <c r="O8" s="37" t="s">
        <v>10</v>
      </c>
      <c r="P8" s="37" t="s">
        <v>3</v>
      </c>
      <c r="Q8" s="96"/>
      <c r="R8" s="86"/>
    </row>
    <row r="9" spans="1:18" ht="18.75">
      <c r="A9" s="17">
        <v>1</v>
      </c>
      <c r="B9" s="17">
        <v>131055</v>
      </c>
      <c r="C9" s="17"/>
      <c r="D9" s="17"/>
      <c r="E9" s="38" t="s">
        <v>66</v>
      </c>
      <c r="F9" s="38"/>
      <c r="G9" s="38"/>
      <c r="H9" s="38" t="s">
        <v>75</v>
      </c>
      <c r="I9" s="39" t="s">
        <v>84</v>
      </c>
      <c r="J9" s="40" t="s">
        <v>86</v>
      </c>
      <c r="K9" s="41">
        <v>41310</v>
      </c>
      <c r="L9" s="41">
        <v>41337</v>
      </c>
      <c r="M9" s="39"/>
      <c r="N9" s="38" t="s">
        <v>75</v>
      </c>
      <c r="O9" s="38" t="s">
        <v>75</v>
      </c>
      <c r="P9" s="42">
        <v>1</v>
      </c>
      <c r="Q9" s="43" t="s">
        <v>93</v>
      </c>
      <c r="R9" s="42">
        <v>1</v>
      </c>
    </row>
    <row r="10" spans="1:18" ht="27.75" customHeight="1">
      <c r="A10" s="17">
        <v>2</v>
      </c>
      <c r="B10" s="17">
        <v>132014</v>
      </c>
      <c r="C10" s="17"/>
      <c r="D10" s="17"/>
      <c r="E10" s="38" t="s">
        <v>67</v>
      </c>
      <c r="F10" s="44" t="s">
        <v>95</v>
      </c>
      <c r="G10" s="45">
        <v>41344</v>
      </c>
      <c r="H10" s="38" t="s">
        <v>76</v>
      </c>
      <c r="I10" s="46" t="s">
        <v>85</v>
      </c>
      <c r="J10" s="47" t="s">
        <v>94</v>
      </c>
      <c r="K10" s="41">
        <v>41345</v>
      </c>
      <c r="L10" s="41">
        <v>41345</v>
      </c>
      <c r="M10" s="39"/>
      <c r="N10" s="38" t="s">
        <v>76</v>
      </c>
      <c r="O10" s="38" t="s">
        <v>76</v>
      </c>
      <c r="P10" s="42">
        <v>1</v>
      </c>
      <c r="Q10" s="43" t="s">
        <v>93</v>
      </c>
      <c r="R10" s="42">
        <v>1</v>
      </c>
    </row>
    <row r="11" spans="1:18" ht="22.5" customHeight="1">
      <c r="A11" s="17">
        <v>3</v>
      </c>
      <c r="B11" s="17">
        <v>130025</v>
      </c>
      <c r="C11" s="17"/>
      <c r="D11" s="17"/>
      <c r="E11" s="38" t="s">
        <v>68</v>
      </c>
      <c r="F11" s="48"/>
      <c r="G11" s="49"/>
      <c r="H11" s="38" t="s">
        <v>77</v>
      </c>
      <c r="I11" s="39" t="s">
        <v>91</v>
      </c>
      <c r="J11" s="46" t="s">
        <v>92</v>
      </c>
      <c r="K11" s="41">
        <v>41276</v>
      </c>
      <c r="L11" s="41">
        <v>41297</v>
      </c>
      <c r="M11" s="39"/>
      <c r="N11" s="38" t="s">
        <v>77</v>
      </c>
      <c r="O11" s="38" t="s">
        <v>77</v>
      </c>
      <c r="P11" s="42">
        <v>1</v>
      </c>
      <c r="Q11" s="43" t="s">
        <v>93</v>
      </c>
      <c r="R11" s="42">
        <v>1</v>
      </c>
    </row>
    <row r="12" spans="1:18" ht="27.75">
      <c r="A12" s="17">
        <v>4</v>
      </c>
      <c r="B12" s="17">
        <v>130425</v>
      </c>
      <c r="C12" s="17"/>
      <c r="D12" s="17"/>
      <c r="E12" s="38" t="s">
        <v>69</v>
      </c>
      <c r="F12" s="38"/>
      <c r="G12" s="38"/>
      <c r="H12" s="38" t="s">
        <v>78</v>
      </c>
      <c r="I12" s="46" t="s">
        <v>97</v>
      </c>
      <c r="J12" s="46" t="s">
        <v>98</v>
      </c>
      <c r="K12" s="41">
        <v>41277</v>
      </c>
      <c r="L12" s="41">
        <v>41311</v>
      </c>
      <c r="M12" s="39"/>
      <c r="N12" s="38" t="s">
        <v>78</v>
      </c>
      <c r="O12" s="38" t="s">
        <v>78</v>
      </c>
      <c r="P12" s="42">
        <v>1</v>
      </c>
      <c r="Q12" s="43" t="s">
        <v>93</v>
      </c>
      <c r="R12" s="42">
        <v>1</v>
      </c>
    </row>
    <row r="13" spans="1:18" ht="36.75">
      <c r="A13" s="17">
        <v>5</v>
      </c>
      <c r="B13" s="17">
        <v>129982</v>
      </c>
      <c r="C13" s="17"/>
      <c r="D13" s="17"/>
      <c r="E13" s="38" t="s">
        <v>70</v>
      </c>
      <c r="F13" s="44" t="s">
        <v>105</v>
      </c>
      <c r="G13" s="45">
        <v>41323</v>
      </c>
      <c r="H13" s="38" t="s">
        <v>42</v>
      </c>
      <c r="I13" s="46" t="s">
        <v>99</v>
      </c>
      <c r="J13" s="46" t="s">
        <v>98</v>
      </c>
      <c r="K13" s="41">
        <v>41478</v>
      </c>
      <c r="L13" s="41">
        <v>41752</v>
      </c>
      <c r="M13" s="39"/>
      <c r="N13" s="38" t="s">
        <v>42</v>
      </c>
      <c r="O13" s="38" t="s">
        <v>42</v>
      </c>
      <c r="P13" s="50">
        <v>1</v>
      </c>
      <c r="Q13" s="43" t="s">
        <v>93</v>
      </c>
      <c r="R13" s="42">
        <v>1</v>
      </c>
    </row>
    <row r="14" spans="1:18" ht="24.75" customHeight="1">
      <c r="A14" s="17">
        <v>6</v>
      </c>
      <c r="B14" s="17">
        <v>136880</v>
      </c>
      <c r="C14" s="17"/>
      <c r="D14" s="17"/>
      <c r="E14" s="38" t="s">
        <v>71</v>
      </c>
      <c r="F14" s="38" t="s">
        <v>96</v>
      </c>
      <c r="G14" s="45">
        <v>41473</v>
      </c>
      <c r="H14" s="38" t="s">
        <v>79</v>
      </c>
      <c r="I14" s="39" t="s">
        <v>88</v>
      </c>
      <c r="J14" s="40" t="s">
        <v>86</v>
      </c>
      <c r="K14" s="41">
        <v>41451</v>
      </c>
      <c r="L14" s="41">
        <v>41473</v>
      </c>
      <c r="M14" s="39"/>
      <c r="N14" s="38" t="s">
        <v>79</v>
      </c>
      <c r="O14" s="38" t="s">
        <v>79</v>
      </c>
      <c r="P14" s="42">
        <v>1</v>
      </c>
      <c r="Q14" s="43" t="s">
        <v>89</v>
      </c>
      <c r="R14" s="42">
        <v>1</v>
      </c>
    </row>
    <row r="15" spans="1:18" ht="27">
      <c r="A15" s="17">
        <v>7</v>
      </c>
      <c r="B15" s="17">
        <v>138621</v>
      </c>
      <c r="C15" s="17"/>
      <c r="D15" s="17"/>
      <c r="E15" s="38" t="s">
        <v>72</v>
      </c>
      <c r="F15" s="38" t="s">
        <v>83</v>
      </c>
      <c r="G15" s="45">
        <v>41505</v>
      </c>
      <c r="H15" s="38" t="s">
        <v>80</v>
      </c>
      <c r="I15" s="46" t="s">
        <v>85</v>
      </c>
      <c r="J15" s="40" t="s">
        <v>86</v>
      </c>
      <c r="K15" s="41">
        <v>41505</v>
      </c>
      <c r="L15" s="39" t="s">
        <v>87</v>
      </c>
      <c r="M15" s="39"/>
      <c r="N15" s="38" t="s">
        <v>80</v>
      </c>
      <c r="O15" s="38" t="s">
        <v>80</v>
      </c>
      <c r="P15" s="42">
        <v>1</v>
      </c>
      <c r="Q15" s="43" t="s">
        <v>90</v>
      </c>
      <c r="R15" s="42">
        <v>1</v>
      </c>
    </row>
    <row r="16" spans="1:18" ht="27.75" customHeight="1">
      <c r="A16" s="17">
        <v>8</v>
      </c>
      <c r="B16" s="17">
        <v>139373</v>
      </c>
      <c r="C16" s="17"/>
      <c r="D16" s="17"/>
      <c r="E16" s="38" t="s">
        <v>73</v>
      </c>
      <c r="F16" s="38" t="s">
        <v>101</v>
      </c>
      <c r="G16" s="45">
        <v>41541</v>
      </c>
      <c r="H16" s="38" t="s">
        <v>81</v>
      </c>
      <c r="I16" s="38" t="s">
        <v>88</v>
      </c>
      <c r="J16" s="46" t="s">
        <v>102</v>
      </c>
      <c r="K16" s="41">
        <v>41526</v>
      </c>
      <c r="L16" s="41">
        <v>41626</v>
      </c>
      <c r="M16" s="39"/>
      <c r="N16" s="38" t="s">
        <v>81</v>
      </c>
      <c r="O16" s="38" t="s">
        <v>81</v>
      </c>
      <c r="P16" s="42">
        <v>1</v>
      </c>
      <c r="Q16" s="43" t="s">
        <v>90</v>
      </c>
      <c r="R16" s="42">
        <v>1</v>
      </c>
    </row>
    <row r="17" spans="1:19" ht="27.75" customHeight="1">
      <c r="A17" s="17">
        <v>9</v>
      </c>
      <c r="B17" s="17">
        <v>127009</v>
      </c>
      <c r="C17" s="17"/>
      <c r="D17" s="17"/>
      <c r="E17" s="38" t="s">
        <v>74</v>
      </c>
      <c r="F17" s="38"/>
      <c r="G17" s="38"/>
      <c r="H17" s="38" t="s">
        <v>82</v>
      </c>
      <c r="I17" s="46" t="s">
        <v>100</v>
      </c>
      <c r="J17" s="40" t="s">
        <v>86</v>
      </c>
      <c r="K17" s="41">
        <v>41290</v>
      </c>
      <c r="L17" s="41">
        <v>41312</v>
      </c>
      <c r="M17" s="39"/>
      <c r="N17" s="38" t="s">
        <v>82</v>
      </c>
      <c r="O17" s="38" t="s">
        <v>82</v>
      </c>
      <c r="P17" s="42">
        <v>1</v>
      </c>
      <c r="Q17" s="43" t="s">
        <v>90</v>
      </c>
      <c r="R17" s="42">
        <v>1</v>
      </c>
      <c r="S17" s="54"/>
    </row>
    <row r="18" spans="1:17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8" ht="12.75">
      <c r="A19" s="51" t="s">
        <v>14</v>
      </c>
      <c r="B19" s="51"/>
      <c r="C19" s="51"/>
      <c r="D19" s="53" t="s">
        <v>104</v>
      </c>
      <c r="E19" s="53"/>
      <c r="F19" s="53"/>
      <c r="G19" s="53"/>
      <c r="H19" s="51"/>
      <c r="I19" s="51"/>
      <c r="J19" s="51"/>
      <c r="K19" s="51"/>
      <c r="L19" s="51"/>
      <c r="M19" s="51"/>
      <c r="N19" s="51"/>
      <c r="O19" s="51"/>
      <c r="P19" s="51"/>
      <c r="Q19" s="52"/>
      <c r="R19" s="48"/>
    </row>
    <row r="20" spans="1:18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  <c r="R20" s="48"/>
    </row>
    <row r="21" spans="1:18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48"/>
    </row>
    <row r="22" spans="1:18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2"/>
      <c r="R22" s="48"/>
    </row>
    <row r="23" spans="1:18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2.75">
      <c r="A24" s="48"/>
      <c r="B24" s="48"/>
      <c r="C24" s="48"/>
      <c r="D24" s="48"/>
      <c r="E24" s="51"/>
      <c r="F24" s="51"/>
      <c r="G24" s="48"/>
      <c r="H24" s="48"/>
      <c r="I24" s="48"/>
      <c r="J24" s="48"/>
      <c r="K24" s="48"/>
      <c r="L24" s="51"/>
      <c r="M24" s="51"/>
      <c r="N24" s="51"/>
      <c r="O24" s="51"/>
      <c r="P24" s="51"/>
      <c r="Q24" s="48"/>
      <c r="R24" s="48"/>
    </row>
    <row r="25" spans="1:18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ht="12.75">
      <c r="A28" s="48"/>
      <c r="B28" s="48"/>
      <c r="C28" s="48"/>
      <c r="D28" s="48"/>
      <c r="E28" s="51"/>
      <c r="F28" s="51"/>
      <c r="G28" s="48"/>
      <c r="H28" s="48"/>
      <c r="I28" s="51"/>
      <c r="J28" s="51"/>
      <c r="K28" s="51"/>
      <c r="L28" s="48"/>
      <c r="M28" s="51"/>
      <c r="N28" s="51"/>
      <c r="O28" s="51"/>
      <c r="P28" s="48"/>
      <c r="Q28" s="48"/>
      <c r="R28" s="48"/>
    </row>
    <row r="29" spans="5:15" ht="12.75">
      <c r="E29" s="14"/>
      <c r="M29" s="16"/>
      <c r="N29" s="6"/>
      <c r="O29" s="16"/>
    </row>
    <row r="31" spans="5:8" ht="12.75">
      <c r="E31" s="6"/>
      <c r="F31" s="6"/>
      <c r="G31" s="6"/>
      <c r="H31" s="6"/>
    </row>
  </sheetData>
  <sheetProtection/>
  <mergeCells count="20">
    <mergeCell ref="A2:S2"/>
    <mergeCell ref="D7:D8"/>
    <mergeCell ref="E7:E8"/>
    <mergeCell ref="N7:N8"/>
    <mergeCell ref="O7:P7"/>
    <mergeCell ref="Q7:Q8"/>
    <mergeCell ref="R7:R8"/>
    <mergeCell ref="I7:I8"/>
    <mergeCell ref="J7:J8"/>
    <mergeCell ref="K7:K8"/>
    <mergeCell ref="L7:L8"/>
    <mergeCell ref="F7:F8"/>
    <mergeCell ref="G7:G8"/>
    <mergeCell ref="H7:H8"/>
    <mergeCell ref="M7:M8"/>
    <mergeCell ref="A3:R3"/>
    <mergeCell ref="A4:R4"/>
    <mergeCell ref="A5:R5"/>
    <mergeCell ref="B7:B8"/>
    <mergeCell ref="C7:C8"/>
  </mergeCells>
  <printOptions/>
  <pageMargins left="0.11811023622047245" right="0.11811023622047245" top="0.7874015748031497" bottom="0.5905511811023623" header="0" footer="0"/>
  <pageSetup horizontalDpi="200" verticalDpi="2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1"/>
  <sheetViews>
    <sheetView zoomScalePageLayoutView="0" workbookViewId="0" topLeftCell="A4">
      <selection activeCell="M18" sqref="M18"/>
    </sheetView>
  </sheetViews>
  <sheetFormatPr defaultColWidth="11.421875" defaultRowHeight="12.75"/>
  <cols>
    <col min="1" max="1" width="5.421875" style="0" customWidth="1"/>
    <col min="2" max="2" width="2.7109375" style="0" customWidth="1"/>
    <col min="3" max="3" width="4.8515625" style="0" customWidth="1"/>
    <col min="4" max="4" width="25.28125" style="0" customWidth="1"/>
    <col min="5" max="5" width="9.28125" style="0" customWidth="1"/>
    <col min="6" max="6" width="8.57421875" style="0" customWidth="1"/>
    <col min="7" max="7" width="13.00390625" style="0" customWidth="1"/>
    <col min="8" max="8" width="11.7109375" style="0" customWidth="1"/>
    <col min="9" max="9" width="6.140625" style="0" customWidth="1"/>
    <col min="10" max="10" width="8.57421875" style="0" customWidth="1"/>
    <col min="11" max="11" width="10.00390625" style="0" customWidth="1"/>
    <col min="12" max="12" width="5.00390625" style="0" customWidth="1"/>
    <col min="13" max="13" width="14.00390625" style="0" customWidth="1"/>
    <col min="14" max="14" width="13.8515625" style="0" customWidth="1"/>
    <col min="15" max="15" width="6.00390625" style="0" customWidth="1"/>
    <col min="16" max="16" width="6.421875" style="0" customWidth="1"/>
    <col min="17" max="17" width="6.7109375" style="0" customWidth="1"/>
  </cols>
  <sheetData>
    <row r="1" spans="2:18" ht="15.75">
      <c r="B1" s="100" t="s">
        <v>62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2:17" ht="15.75" customHeight="1">
      <c r="B2" s="99" t="s">
        <v>21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5.75" customHeight="1">
      <c r="B3" s="99" t="s">
        <v>54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60" customHeight="1">
      <c r="B4" s="10" t="s">
        <v>0</v>
      </c>
      <c r="C4" s="90" t="s">
        <v>22</v>
      </c>
      <c r="D4" s="90" t="s">
        <v>23</v>
      </c>
      <c r="E4" s="90" t="s">
        <v>24</v>
      </c>
      <c r="F4" s="90" t="s">
        <v>19</v>
      </c>
      <c r="G4" s="97" t="s">
        <v>25</v>
      </c>
      <c r="H4" s="90" t="s">
        <v>40</v>
      </c>
      <c r="I4" s="90" t="s">
        <v>32</v>
      </c>
      <c r="J4" s="90" t="s">
        <v>7</v>
      </c>
      <c r="K4" s="90" t="s">
        <v>8</v>
      </c>
      <c r="L4" s="97" t="s">
        <v>9</v>
      </c>
      <c r="M4" s="90" t="s">
        <v>37</v>
      </c>
      <c r="N4" s="101" t="s">
        <v>64</v>
      </c>
      <c r="O4" s="102"/>
      <c r="P4" s="103" t="s">
        <v>17</v>
      </c>
      <c r="Q4" s="90" t="s">
        <v>60</v>
      </c>
    </row>
    <row r="5" spans="2:17" ht="18" customHeight="1">
      <c r="B5" s="11"/>
      <c r="C5" s="91"/>
      <c r="D5" s="91"/>
      <c r="E5" s="91"/>
      <c r="F5" s="91"/>
      <c r="G5" s="98"/>
      <c r="H5" s="91"/>
      <c r="I5" s="91"/>
      <c r="J5" s="91"/>
      <c r="K5" s="91"/>
      <c r="L5" s="98"/>
      <c r="M5" s="91"/>
      <c r="N5" s="12" t="s">
        <v>10</v>
      </c>
      <c r="O5" s="12" t="s">
        <v>3</v>
      </c>
      <c r="P5" s="104"/>
      <c r="Q5" s="91"/>
    </row>
    <row r="6" spans="2:17" ht="12.75">
      <c r="B6" s="17">
        <v>1</v>
      </c>
      <c r="C6" s="17">
        <v>82</v>
      </c>
      <c r="D6" s="18" t="s">
        <v>106</v>
      </c>
      <c r="E6" s="18" t="s">
        <v>51</v>
      </c>
      <c r="F6" s="21">
        <v>41253</v>
      </c>
      <c r="G6" s="36">
        <v>1157468.22</v>
      </c>
      <c r="H6" s="31" t="s">
        <v>113</v>
      </c>
      <c r="I6" s="2"/>
      <c r="J6" s="19">
        <v>41275</v>
      </c>
      <c r="K6" s="19">
        <v>41639</v>
      </c>
      <c r="L6" s="17">
        <v>0</v>
      </c>
      <c r="M6" s="55">
        <v>1157468.22</v>
      </c>
      <c r="N6" s="55">
        <v>1157468.22</v>
      </c>
      <c r="O6" s="17">
        <v>100</v>
      </c>
      <c r="P6" s="20">
        <v>0</v>
      </c>
      <c r="Q6" s="17">
        <v>100</v>
      </c>
    </row>
    <row r="7" spans="2:17" ht="22.5">
      <c r="B7" s="17">
        <v>2</v>
      </c>
      <c r="C7" s="17">
        <v>149</v>
      </c>
      <c r="D7" s="18" t="s">
        <v>107</v>
      </c>
      <c r="E7" s="18" t="s">
        <v>51</v>
      </c>
      <c r="F7" s="21">
        <v>41253</v>
      </c>
      <c r="G7" s="36">
        <v>801505.4</v>
      </c>
      <c r="H7" s="17" t="s">
        <v>113</v>
      </c>
      <c r="I7" s="34" t="s">
        <v>46</v>
      </c>
      <c r="J7" s="19">
        <v>41275</v>
      </c>
      <c r="K7" s="19">
        <v>41639</v>
      </c>
      <c r="L7" s="17">
        <v>0</v>
      </c>
      <c r="M7" s="55">
        <v>801505.4</v>
      </c>
      <c r="N7" s="55">
        <v>801505.4</v>
      </c>
      <c r="O7" s="17">
        <v>100</v>
      </c>
      <c r="P7" s="20">
        <v>0</v>
      </c>
      <c r="Q7" s="17">
        <v>100</v>
      </c>
    </row>
    <row r="8" spans="2:17" ht="12.75">
      <c r="B8" s="17">
        <v>3</v>
      </c>
      <c r="C8" s="17">
        <v>89</v>
      </c>
      <c r="D8" s="18" t="s">
        <v>108</v>
      </c>
      <c r="E8" s="18" t="s">
        <v>51</v>
      </c>
      <c r="F8" s="21">
        <v>41253</v>
      </c>
      <c r="G8" s="36">
        <v>2472640.95</v>
      </c>
      <c r="H8" s="17" t="s">
        <v>114</v>
      </c>
      <c r="I8" s="1"/>
      <c r="J8" s="19">
        <v>41275</v>
      </c>
      <c r="K8" s="19">
        <v>41639</v>
      </c>
      <c r="L8" s="17">
        <v>0</v>
      </c>
      <c r="M8" s="56">
        <v>2472640.95</v>
      </c>
      <c r="N8" s="56">
        <v>2472640.95</v>
      </c>
      <c r="O8" s="17">
        <v>100</v>
      </c>
      <c r="P8" s="20">
        <v>0</v>
      </c>
      <c r="Q8" s="17">
        <v>100</v>
      </c>
    </row>
    <row r="9" spans="2:17" ht="12.75">
      <c r="B9" s="17">
        <v>4</v>
      </c>
      <c r="C9" s="17">
        <v>81</v>
      </c>
      <c r="D9" s="18" t="s">
        <v>115</v>
      </c>
      <c r="E9" s="18" t="s">
        <v>51</v>
      </c>
      <c r="F9" s="21">
        <v>41253</v>
      </c>
      <c r="G9" s="36">
        <v>881759.82</v>
      </c>
      <c r="H9" s="17" t="s">
        <v>116</v>
      </c>
      <c r="I9" s="1"/>
      <c r="J9" s="19">
        <v>41275</v>
      </c>
      <c r="K9" s="19">
        <v>41639</v>
      </c>
      <c r="L9" s="17">
        <v>0</v>
      </c>
      <c r="M9" s="56">
        <v>881759.82</v>
      </c>
      <c r="N9" s="56">
        <v>881759.82</v>
      </c>
      <c r="O9" s="17">
        <v>100</v>
      </c>
      <c r="P9" s="20">
        <v>0</v>
      </c>
      <c r="Q9" s="17">
        <v>100</v>
      </c>
    </row>
    <row r="10" spans="2:17" ht="12.75">
      <c r="B10" s="17">
        <v>5</v>
      </c>
      <c r="C10" s="17">
        <v>41</v>
      </c>
      <c r="D10" s="18" t="s">
        <v>109</v>
      </c>
      <c r="E10" s="18" t="s">
        <v>51</v>
      </c>
      <c r="F10" s="21">
        <v>41253</v>
      </c>
      <c r="G10" s="36">
        <v>335759.12</v>
      </c>
      <c r="H10" s="17" t="s">
        <v>117</v>
      </c>
      <c r="I10" s="1"/>
      <c r="J10" s="19">
        <v>41275</v>
      </c>
      <c r="K10" s="19">
        <v>41639</v>
      </c>
      <c r="L10" s="17">
        <v>0</v>
      </c>
      <c r="M10" s="56">
        <v>335759.12</v>
      </c>
      <c r="N10" s="56">
        <v>335759.12</v>
      </c>
      <c r="O10" s="17">
        <v>100</v>
      </c>
      <c r="P10" s="20">
        <v>0</v>
      </c>
      <c r="Q10" s="17">
        <v>100</v>
      </c>
    </row>
    <row r="11" spans="2:17" ht="12.75">
      <c r="B11" s="17">
        <v>6</v>
      </c>
      <c r="C11" s="17">
        <v>38</v>
      </c>
      <c r="D11" s="18" t="s">
        <v>110</v>
      </c>
      <c r="E11" s="18" t="s">
        <v>51</v>
      </c>
      <c r="F11" s="21">
        <v>41253</v>
      </c>
      <c r="G11" s="36">
        <v>243263.15</v>
      </c>
      <c r="H11" s="17" t="s">
        <v>113</v>
      </c>
      <c r="I11" s="2"/>
      <c r="J11" s="19">
        <v>41275</v>
      </c>
      <c r="K11" s="19">
        <v>41639</v>
      </c>
      <c r="L11" s="17">
        <v>0</v>
      </c>
      <c r="M11" s="56">
        <v>243263.15</v>
      </c>
      <c r="N11" s="56">
        <v>243263.15</v>
      </c>
      <c r="O11" s="17">
        <v>100</v>
      </c>
      <c r="P11" s="20">
        <v>0</v>
      </c>
      <c r="Q11" s="17">
        <v>100</v>
      </c>
    </row>
    <row r="12" spans="2:17" ht="12.75">
      <c r="B12" s="17">
        <v>7</v>
      </c>
      <c r="C12" s="17">
        <v>37</v>
      </c>
      <c r="D12" s="18" t="s">
        <v>111</v>
      </c>
      <c r="E12" s="18" t="s">
        <v>51</v>
      </c>
      <c r="F12" s="21">
        <v>41253</v>
      </c>
      <c r="G12" s="36">
        <v>235028.75</v>
      </c>
      <c r="H12" s="17" t="s">
        <v>118</v>
      </c>
      <c r="I12" s="1"/>
      <c r="J12" s="19">
        <v>41275</v>
      </c>
      <c r="K12" s="19">
        <v>41639</v>
      </c>
      <c r="L12" s="17">
        <v>0</v>
      </c>
      <c r="M12" s="56">
        <v>235028.75</v>
      </c>
      <c r="N12" s="56">
        <v>235028.75</v>
      </c>
      <c r="O12" s="17">
        <v>100</v>
      </c>
      <c r="P12" s="20">
        <v>0</v>
      </c>
      <c r="Q12" s="17">
        <v>100</v>
      </c>
    </row>
    <row r="13" spans="2:17" ht="12.75">
      <c r="B13" s="17">
        <v>8</v>
      </c>
      <c r="C13" s="17">
        <v>188</v>
      </c>
      <c r="D13" s="18" t="s">
        <v>112</v>
      </c>
      <c r="E13" s="18" t="s">
        <v>51</v>
      </c>
      <c r="F13" s="21">
        <v>41253</v>
      </c>
      <c r="G13" s="36">
        <v>274050</v>
      </c>
      <c r="H13" s="18" t="s">
        <v>118</v>
      </c>
      <c r="I13" s="1"/>
      <c r="J13" s="19">
        <v>41275</v>
      </c>
      <c r="K13" s="19">
        <v>41639</v>
      </c>
      <c r="L13" s="17">
        <v>0</v>
      </c>
      <c r="M13" s="56">
        <v>274050</v>
      </c>
      <c r="N13" s="56">
        <v>274050</v>
      </c>
      <c r="O13" s="17">
        <v>100</v>
      </c>
      <c r="P13" s="20">
        <v>0</v>
      </c>
      <c r="Q13" s="17">
        <v>100</v>
      </c>
    </row>
    <row r="14" spans="2:17" ht="22.5">
      <c r="B14" s="17">
        <v>9</v>
      </c>
      <c r="C14" s="17">
        <v>198</v>
      </c>
      <c r="D14" s="18" t="s">
        <v>63</v>
      </c>
      <c r="E14" s="18" t="s">
        <v>51</v>
      </c>
      <c r="F14" s="21">
        <v>41253</v>
      </c>
      <c r="G14" s="36">
        <v>125648</v>
      </c>
      <c r="H14" s="18" t="s">
        <v>119</v>
      </c>
      <c r="I14" s="1"/>
      <c r="J14" s="19">
        <v>41275</v>
      </c>
      <c r="K14" s="19">
        <v>41639</v>
      </c>
      <c r="L14" s="17">
        <v>0</v>
      </c>
      <c r="M14" s="56">
        <v>125648</v>
      </c>
      <c r="N14" s="56">
        <v>125648</v>
      </c>
      <c r="O14" s="17">
        <v>100</v>
      </c>
      <c r="P14" s="5">
        <v>0</v>
      </c>
      <c r="Q14" s="17">
        <v>100</v>
      </c>
    </row>
    <row r="15" spans="2:17" ht="12.75">
      <c r="B15" s="17">
        <v>10</v>
      </c>
      <c r="C15" s="17"/>
      <c r="D15" s="18" t="s">
        <v>134</v>
      </c>
      <c r="E15" s="18" t="s">
        <v>51</v>
      </c>
      <c r="F15" s="21">
        <v>41253</v>
      </c>
      <c r="G15" s="36">
        <v>686071</v>
      </c>
      <c r="H15" s="18" t="s">
        <v>137</v>
      </c>
      <c r="I15" s="1"/>
      <c r="J15" s="19">
        <v>41275</v>
      </c>
      <c r="K15" s="19">
        <v>41639</v>
      </c>
      <c r="L15" s="17">
        <v>0</v>
      </c>
      <c r="M15" s="36">
        <v>686071</v>
      </c>
      <c r="N15" s="36" t="s">
        <v>135</v>
      </c>
      <c r="O15" s="17">
        <v>100</v>
      </c>
      <c r="P15" s="5" t="s">
        <v>136</v>
      </c>
      <c r="Q15" s="17">
        <v>100</v>
      </c>
    </row>
    <row r="16" spans="2:17" ht="12.75">
      <c r="B16" s="1"/>
      <c r="C16" s="1"/>
      <c r="D16" s="4"/>
      <c r="E16" s="18"/>
      <c r="F16" s="21"/>
      <c r="G16" s="57">
        <f>SUM(G6:G15)</f>
        <v>7213194.410000001</v>
      </c>
      <c r="H16" s="1"/>
      <c r="I16" s="2"/>
      <c r="J16" s="2"/>
      <c r="K16" s="2"/>
      <c r="L16" s="1"/>
      <c r="M16" s="58">
        <f>SUM(M6:M15)</f>
        <v>7213194.410000001</v>
      </c>
      <c r="N16" s="1"/>
      <c r="O16" s="1"/>
      <c r="P16" s="5"/>
      <c r="Q16" s="1"/>
    </row>
    <row r="17" spans="2:16" ht="12.75">
      <c r="B17" s="1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2:16" ht="12.75">
      <c r="B18" s="13"/>
      <c r="C18" s="6"/>
      <c r="D18" s="6"/>
      <c r="E18" s="6"/>
      <c r="F18" s="6"/>
      <c r="G18" s="6"/>
      <c r="H18" s="6" t="s">
        <v>46</v>
      </c>
      <c r="I18" s="6"/>
      <c r="J18" s="6"/>
      <c r="K18" s="6"/>
      <c r="L18" s="6"/>
      <c r="M18" s="6"/>
      <c r="N18" s="6"/>
      <c r="O18" s="6"/>
      <c r="P18" s="7"/>
    </row>
    <row r="19" spans="2:16" ht="12.75">
      <c r="B19" s="1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2:16" ht="12.75">
      <c r="B20" s="1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</row>
    <row r="21" spans="2:16" ht="12.75">
      <c r="B21" s="1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</row>
    <row r="22" spans="2:16" ht="12.75">
      <c r="B22" s="1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</row>
    <row r="24" spans="2:15" ht="12.75">
      <c r="B24" s="3"/>
      <c r="D24" s="6"/>
      <c r="E24" s="6"/>
      <c r="L24" s="6"/>
      <c r="M24" s="6"/>
      <c r="N24" s="6"/>
      <c r="O24" s="6"/>
    </row>
    <row r="25" spans="4:15" ht="12.75">
      <c r="D25" s="14"/>
      <c r="L25" s="16"/>
      <c r="M25" s="6"/>
      <c r="N25" s="6"/>
      <c r="O25" s="6"/>
    </row>
    <row r="26" spans="4:12" ht="12.75">
      <c r="D26" s="14"/>
      <c r="L26" s="14"/>
    </row>
    <row r="28" spans="2:14" ht="12.75">
      <c r="B28" s="3"/>
      <c r="D28" s="6"/>
      <c r="E28" s="6"/>
      <c r="H28" s="6"/>
      <c r="I28" s="6"/>
      <c r="J28" s="6"/>
      <c r="L28" s="6"/>
      <c r="M28" s="6"/>
      <c r="N28" s="6"/>
    </row>
    <row r="29" spans="4:14" ht="12.75">
      <c r="D29" s="14"/>
      <c r="L29" s="14"/>
      <c r="N29" s="14"/>
    </row>
    <row r="31" spans="4:7" ht="12.75">
      <c r="D31" s="6"/>
      <c r="E31" s="6"/>
      <c r="F31" s="6"/>
      <c r="G31" s="6"/>
    </row>
  </sheetData>
  <sheetProtection/>
  <mergeCells count="17">
    <mergeCell ref="B1:R1"/>
    <mergeCell ref="D4:D5"/>
    <mergeCell ref="M4:M5"/>
    <mergeCell ref="N4:O4"/>
    <mergeCell ref="P4:P5"/>
    <mergeCell ref="Q4:Q5"/>
    <mergeCell ref="I4:I5"/>
    <mergeCell ref="H4:H5"/>
    <mergeCell ref="J4:J5"/>
    <mergeCell ref="K4:K5"/>
    <mergeCell ref="E4:E5"/>
    <mergeCell ref="F4:F5"/>
    <mergeCell ref="G4:G5"/>
    <mergeCell ref="L4:L5"/>
    <mergeCell ref="B2:Q2"/>
    <mergeCell ref="B3:Q3"/>
    <mergeCell ref="C4:C5"/>
  </mergeCells>
  <printOptions/>
  <pageMargins left="0.11811023622047245" right="0.11811023622047245" top="0.7874015748031497" bottom="0.5905511811023623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3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5.421875" style="0" customWidth="1"/>
    <col min="2" max="2" width="2.8515625" style="0" customWidth="1"/>
    <col min="3" max="3" width="5.28125" style="0" customWidth="1"/>
    <col min="4" max="4" width="6.00390625" style="0" customWidth="1"/>
    <col min="5" max="5" width="4.00390625" style="0" customWidth="1"/>
    <col min="6" max="6" width="20.8515625" style="0" customWidth="1"/>
    <col min="7" max="7" width="5.28125" style="0" customWidth="1"/>
    <col min="8" max="8" width="6.57421875" style="0" customWidth="1"/>
    <col min="9" max="9" width="5.140625" style="0" customWidth="1"/>
    <col min="10" max="10" width="7.00390625" style="0" customWidth="1"/>
    <col min="11" max="11" width="8.00390625" style="0" customWidth="1"/>
    <col min="12" max="12" width="12.28125" style="0" customWidth="1"/>
    <col min="13" max="13" width="16.28125" style="0" customWidth="1"/>
    <col min="14" max="14" width="6.8515625" style="0" customWidth="1"/>
    <col min="15" max="15" width="6.7109375" style="0" customWidth="1"/>
    <col min="16" max="16" width="6.140625" style="0" customWidth="1"/>
    <col min="17" max="17" width="8.140625" style="0" customWidth="1"/>
    <col min="18" max="18" width="8.00390625" style="0" customWidth="1"/>
    <col min="19" max="19" width="6.57421875" style="0" customWidth="1"/>
    <col min="20" max="20" width="8.8515625" style="0" customWidth="1"/>
    <col min="21" max="21" width="5.57421875" style="0" customWidth="1"/>
  </cols>
  <sheetData>
    <row r="1" spans="2:21" ht="15.75">
      <c r="B1" s="100" t="s">
        <v>41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6"/>
    </row>
    <row r="2" spans="2:21" ht="15.75" customHeight="1">
      <c r="B2" s="99" t="s">
        <v>38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2:21" ht="15.75" customHeight="1">
      <c r="B3" s="99" t="s">
        <v>54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2:21" ht="15.75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2:21" ht="15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2:21" ht="60" customHeight="1">
      <c r="B6" s="10" t="s">
        <v>0</v>
      </c>
      <c r="C6" s="90" t="s">
        <v>6</v>
      </c>
      <c r="D6" s="90" t="s">
        <v>5</v>
      </c>
      <c r="E6" s="90" t="s">
        <v>1</v>
      </c>
      <c r="F6" s="90" t="s">
        <v>26</v>
      </c>
      <c r="G6" s="90" t="s">
        <v>27</v>
      </c>
      <c r="H6" s="90" t="s">
        <v>28</v>
      </c>
      <c r="I6" s="90" t="s">
        <v>29</v>
      </c>
      <c r="J6" s="90" t="s">
        <v>30</v>
      </c>
      <c r="K6" s="97" t="s">
        <v>25</v>
      </c>
      <c r="L6" s="90" t="s">
        <v>39</v>
      </c>
      <c r="M6" s="90" t="s">
        <v>33</v>
      </c>
      <c r="N6" s="90" t="s">
        <v>7</v>
      </c>
      <c r="O6" s="90" t="s">
        <v>49</v>
      </c>
      <c r="P6" s="97" t="s">
        <v>9</v>
      </c>
      <c r="Q6" s="90" t="s">
        <v>37</v>
      </c>
      <c r="R6" s="101" t="s">
        <v>52</v>
      </c>
      <c r="S6" s="102"/>
      <c r="T6" s="103" t="s">
        <v>17</v>
      </c>
      <c r="U6" s="90" t="s">
        <v>53</v>
      </c>
    </row>
    <row r="7" spans="2:21" ht="15" customHeight="1">
      <c r="B7" s="11"/>
      <c r="C7" s="91"/>
      <c r="D7" s="91"/>
      <c r="E7" s="91"/>
      <c r="F7" s="91"/>
      <c r="G7" s="91"/>
      <c r="H7" s="91"/>
      <c r="I7" s="91"/>
      <c r="J7" s="91"/>
      <c r="K7" s="98"/>
      <c r="L7" s="91"/>
      <c r="M7" s="91"/>
      <c r="N7" s="91"/>
      <c r="O7" s="91"/>
      <c r="P7" s="98"/>
      <c r="Q7" s="91"/>
      <c r="R7" s="12" t="s">
        <v>10</v>
      </c>
      <c r="S7" s="12" t="s">
        <v>3</v>
      </c>
      <c r="T7" s="104"/>
      <c r="U7" s="91"/>
    </row>
    <row r="8" spans="2:21" ht="37.5" customHeight="1">
      <c r="B8" s="25">
        <v>3</v>
      </c>
      <c r="C8" s="25">
        <v>110250</v>
      </c>
      <c r="D8" s="25">
        <v>2818612</v>
      </c>
      <c r="E8" s="25">
        <v>5</v>
      </c>
      <c r="F8" s="23" t="s">
        <v>43</v>
      </c>
      <c r="G8" s="23" t="s">
        <v>47</v>
      </c>
      <c r="H8" s="24">
        <v>41473</v>
      </c>
      <c r="I8" s="23" t="s">
        <v>44</v>
      </c>
      <c r="J8" s="24">
        <v>41515</v>
      </c>
      <c r="K8" s="27" t="s">
        <v>55</v>
      </c>
      <c r="L8" s="35" t="s">
        <v>61</v>
      </c>
      <c r="M8" s="25" t="s">
        <v>48</v>
      </c>
      <c r="N8" s="26">
        <v>41530</v>
      </c>
      <c r="O8" s="26">
        <v>41652</v>
      </c>
      <c r="P8" s="25"/>
      <c r="Q8" s="27">
        <v>0</v>
      </c>
      <c r="R8" s="28">
        <v>0</v>
      </c>
      <c r="S8" s="25" t="s">
        <v>50</v>
      </c>
      <c r="T8" s="27" t="s">
        <v>55</v>
      </c>
      <c r="U8" s="29">
        <v>1</v>
      </c>
    </row>
    <row r="9" spans="2:20" ht="12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</row>
    <row r="10" spans="2:20" ht="12.75">
      <c r="B10" s="13" t="s">
        <v>13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</row>
    <row r="11" spans="2:20" ht="12.75">
      <c r="B11" s="13" t="s">
        <v>36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</row>
    <row r="12" spans="2:20" ht="12.75">
      <c r="B12" s="13" t="s">
        <v>14</v>
      </c>
      <c r="C12" s="6"/>
      <c r="D12" s="6"/>
      <c r="E12" s="22" t="s">
        <v>59</v>
      </c>
      <c r="F12" s="8"/>
      <c r="G12" s="8"/>
      <c r="H12" s="8"/>
      <c r="I12" s="6"/>
      <c r="J12" s="6"/>
      <c r="K12" s="6"/>
      <c r="L12" s="6"/>
      <c r="M12" s="13"/>
      <c r="N12" s="6"/>
      <c r="O12" s="6"/>
      <c r="P12" s="6"/>
      <c r="Q12" s="6"/>
      <c r="R12" s="6"/>
      <c r="S12" s="6"/>
      <c r="T12" s="7"/>
    </row>
    <row r="13" spans="2:22" ht="12.75">
      <c r="B13" s="13"/>
      <c r="C13" s="6"/>
      <c r="D13" s="6"/>
      <c r="E13" s="6"/>
      <c r="F13" s="6"/>
      <c r="G13" s="6"/>
      <c r="H13" s="6"/>
      <c r="I13" s="6"/>
      <c r="J13" s="6"/>
      <c r="K13" s="6"/>
      <c r="L13" s="6"/>
      <c r="M13" s="30" t="s">
        <v>56</v>
      </c>
      <c r="N13" s="30"/>
      <c r="O13" s="30"/>
      <c r="P13" s="30"/>
      <c r="Q13" s="30"/>
      <c r="R13" s="30"/>
      <c r="S13" s="30"/>
      <c r="T13" s="32"/>
      <c r="U13" s="33"/>
      <c r="V13" s="33"/>
    </row>
    <row r="14" spans="2:22" ht="12.75">
      <c r="B14" s="13"/>
      <c r="C14" s="6"/>
      <c r="D14" s="6"/>
      <c r="E14" s="6"/>
      <c r="F14" s="6"/>
      <c r="G14" s="6"/>
      <c r="H14" s="6"/>
      <c r="I14" s="6"/>
      <c r="J14" s="6"/>
      <c r="K14" s="6"/>
      <c r="L14" s="6"/>
      <c r="M14" s="30" t="s">
        <v>57</v>
      </c>
      <c r="N14" s="30"/>
      <c r="O14" s="30"/>
      <c r="P14" s="30"/>
      <c r="Q14" s="30"/>
      <c r="R14" s="30"/>
      <c r="S14" s="30"/>
      <c r="T14" s="32"/>
      <c r="U14" s="33"/>
      <c r="V14" s="33"/>
    </row>
    <row r="15" ht="12.75">
      <c r="M15" s="33" t="s">
        <v>58</v>
      </c>
    </row>
    <row r="16" spans="2:18" ht="12.75">
      <c r="B16" s="3" t="s">
        <v>15</v>
      </c>
      <c r="F16" s="8"/>
      <c r="G16" s="8"/>
      <c r="P16" s="8"/>
      <c r="Q16" s="8"/>
      <c r="R16" s="8"/>
    </row>
    <row r="17" spans="6:16" ht="12.75">
      <c r="F17" s="14"/>
      <c r="N17" t="s">
        <v>34</v>
      </c>
      <c r="P17" s="14"/>
    </row>
    <row r="18" spans="6:16" ht="12.75">
      <c r="F18" s="14"/>
      <c r="P18" s="14"/>
    </row>
    <row r="20" spans="2:18" ht="12.75">
      <c r="B20" s="3" t="s">
        <v>16</v>
      </c>
      <c r="F20" s="8"/>
      <c r="G20" s="8"/>
      <c r="L20" s="6"/>
      <c r="M20" s="6"/>
      <c r="P20" s="8"/>
      <c r="Q20" s="8"/>
      <c r="R20" s="8"/>
    </row>
    <row r="21" spans="6:18" ht="12.75">
      <c r="F21" s="14"/>
      <c r="N21" s="6" t="s">
        <v>35</v>
      </c>
      <c r="P21" s="14"/>
      <c r="R21" s="14"/>
    </row>
    <row r="23" spans="6:11" ht="12.75">
      <c r="F23" s="6"/>
      <c r="G23" s="6"/>
      <c r="H23" s="6"/>
      <c r="I23" s="6"/>
      <c r="J23" s="6"/>
      <c r="K23" s="6"/>
    </row>
  </sheetData>
  <sheetProtection/>
  <mergeCells count="22">
    <mergeCell ref="E6:E7"/>
    <mergeCell ref="F6:F7"/>
    <mergeCell ref="G6:G7"/>
    <mergeCell ref="H6:H7"/>
    <mergeCell ref="O6:O7"/>
    <mergeCell ref="K6:K7"/>
    <mergeCell ref="B1:T1"/>
    <mergeCell ref="B2:U2"/>
    <mergeCell ref="B3:U3"/>
    <mergeCell ref="B4:U4"/>
    <mergeCell ref="C6:C7"/>
    <mergeCell ref="D6:D7"/>
    <mergeCell ref="P6:P7"/>
    <mergeCell ref="Q6:Q7"/>
    <mergeCell ref="L6:L7"/>
    <mergeCell ref="N6:N7"/>
    <mergeCell ref="R6:S6"/>
    <mergeCell ref="T6:T7"/>
    <mergeCell ref="J6:J7"/>
    <mergeCell ref="M6:M7"/>
    <mergeCell ref="U6:U7"/>
    <mergeCell ref="I6:I7"/>
  </mergeCells>
  <printOptions/>
  <pageMargins left="0.11811023622047245" right="0.07874015748031496" top="0.7874015748031497" bottom="0.5905511811023623" header="0" footer="0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24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5.7109375" style="0" customWidth="1"/>
    <col min="2" max="2" width="10.140625" style="0" customWidth="1"/>
    <col min="3" max="3" width="25.7109375" style="0" customWidth="1"/>
    <col min="7" max="7" width="16.00390625" style="0" customWidth="1"/>
    <col min="11" max="11" width="1.8515625" style="0" customWidth="1"/>
  </cols>
  <sheetData>
    <row r="1" spans="2:14" ht="12.75">
      <c r="B1" s="105" t="s">
        <v>120</v>
      </c>
      <c r="C1" s="105"/>
      <c r="D1" s="105"/>
      <c r="E1" s="105"/>
      <c r="F1" s="105"/>
      <c r="G1" s="105"/>
      <c r="H1" s="105"/>
      <c r="I1" s="105"/>
      <c r="J1" s="105"/>
      <c r="K1" s="105"/>
      <c r="L1" s="33"/>
      <c r="M1" s="33"/>
      <c r="N1" s="33"/>
    </row>
    <row r="2" spans="2:14" ht="12.75">
      <c r="B2" s="105" t="s">
        <v>121</v>
      </c>
      <c r="C2" s="105"/>
      <c r="D2" s="105"/>
      <c r="E2" s="105"/>
      <c r="F2" s="105"/>
      <c r="G2" s="105"/>
      <c r="H2" s="105"/>
      <c r="I2" s="105"/>
      <c r="J2" s="105"/>
      <c r="K2" s="105"/>
      <c r="L2" s="33"/>
      <c r="M2" s="33"/>
      <c r="N2" s="33"/>
    </row>
    <row r="3" spans="2:14" ht="12.75">
      <c r="B3" s="62"/>
      <c r="C3" s="62"/>
      <c r="D3" s="62"/>
      <c r="E3" s="62"/>
      <c r="F3" s="62"/>
      <c r="G3" s="62"/>
      <c r="H3" s="62"/>
      <c r="I3" s="62"/>
      <c r="J3" s="62"/>
      <c r="K3" s="62"/>
      <c r="L3" s="33"/>
      <c r="M3" s="33"/>
      <c r="N3" s="33"/>
    </row>
    <row r="4" spans="2:14" ht="12.75">
      <c r="B4" s="62"/>
      <c r="C4" s="62"/>
      <c r="D4" s="62"/>
      <c r="E4" s="62"/>
      <c r="F4" s="62"/>
      <c r="G4" s="62"/>
      <c r="H4" s="62"/>
      <c r="I4" s="62"/>
      <c r="J4" s="62"/>
      <c r="K4" s="62"/>
      <c r="L4" s="33"/>
      <c r="M4" s="33"/>
      <c r="N4" s="33"/>
    </row>
    <row r="5" spans="2:14" ht="12.75">
      <c r="B5" s="62"/>
      <c r="C5" s="62"/>
      <c r="D5" s="62"/>
      <c r="E5" s="62"/>
      <c r="F5" s="62"/>
      <c r="G5" s="62"/>
      <c r="H5" s="62"/>
      <c r="I5" s="62"/>
      <c r="J5" s="62"/>
      <c r="K5" s="62"/>
      <c r="L5" s="33"/>
      <c r="M5" s="33"/>
      <c r="N5" s="33"/>
    </row>
    <row r="6" spans="2:8" ht="12.75">
      <c r="B6" s="33"/>
      <c r="C6" s="62" t="s">
        <v>122</v>
      </c>
      <c r="D6" s="33"/>
      <c r="E6" s="33"/>
      <c r="F6" s="33"/>
      <c r="G6" s="63">
        <v>7213194.41</v>
      </c>
      <c r="H6" s="33"/>
    </row>
    <row r="7" ht="25.5" customHeight="1"/>
    <row r="8" spans="2:7" ht="66.75" customHeight="1">
      <c r="B8" s="64" t="s">
        <v>123</v>
      </c>
      <c r="C8" s="59" t="s">
        <v>124</v>
      </c>
      <c r="G8" s="60">
        <v>322000</v>
      </c>
    </row>
    <row r="9" spans="2:7" ht="72" customHeight="1">
      <c r="B9" s="64" t="s">
        <v>123</v>
      </c>
      <c r="C9" s="59" t="s">
        <v>125</v>
      </c>
      <c r="G9" s="65">
        <v>458371</v>
      </c>
    </row>
    <row r="10" spans="2:7" ht="12.75">
      <c r="B10" s="62"/>
      <c r="C10" s="62" t="s">
        <v>128</v>
      </c>
      <c r="G10" s="67">
        <f>G6-G8-G9</f>
        <v>6432823.41</v>
      </c>
    </row>
    <row r="11" spans="2:7" ht="45">
      <c r="B11" s="64" t="s">
        <v>127</v>
      </c>
      <c r="C11" s="59" t="s">
        <v>126</v>
      </c>
      <c r="G11" s="61">
        <v>28000</v>
      </c>
    </row>
    <row r="12" spans="2:7" ht="22.5">
      <c r="B12" s="64" t="s">
        <v>127</v>
      </c>
      <c r="C12" s="59" t="s">
        <v>129</v>
      </c>
      <c r="G12" s="66">
        <v>66300</v>
      </c>
    </row>
    <row r="13" spans="2:7" ht="12.75">
      <c r="B13" s="62"/>
      <c r="C13" s="62" t="s">
        <v>132</v>
      </c>
      <c r="D13" s="62"/>
      <c r="E13" s="62"/>
      <c r="F13" s="62"/>
      <c r="G13" s="63">
        <f>G10+G11+G12</f>
        <v>6527123.41</v>
      </c>
    </row>
    <row r="14" spans="2:9" ht="12.75">
      <c r="B14" s="64" t="s">
        <v>123</v>
      </c>
      <c r="C14" s="62" t="s">
        <v>131</v>
      </c>
      <c r="D14" s="62"/>
      <c r="E14" s="62"/>
      <c r="F14" s="62"/>
      <c r="G14" s="68">
        <v>6527123.41</v>
      </c>
      <c r="I14" s="3" t="s">
        <v>46</v>
      </c>
    </row>
    <row r="15" spans="3:7" ht="13.5" thickBot="1">
      <c r="C15" s="62" t="s">
        <v>130</v>
      </c>
      <c r="G15" s="69">
        <f>G13-G14</f>
        <v>0</v>
      </c>
    </row>
    <row r="16" ht="13.5" thickTop="1"/>
    <row r="18" spans="2:18" ht="12.75">
      <c r="B18" s="3" t="s">
        <v>15</v>
      </c>
      <c r="F18" s="22"/>
      <c r="G18" s="8"/>
      <c r="P18" s="13"/>
      <c r="Q18" s="6"/>
      <c r="R18" s="6"/>
    </row>
    <row r="19" spans="6:18" ht="12.75">
      <c r="F19" s="14" t="s">
        <v>45</v>
      </c>
      <c r="G19" s="14"/>
      <c r="H19" s="14"/>
      <c r="I19" s="14"/>
      <c r="J19" s="14"/>
      <c r="K19" s="14"/>
      <c r="L19" s="14"/>
      <c r="M19" s="14"/>
      <c r="P19" s="16"/>
      <c r="Q19" s="16"/>
      <c r="R19" s="16"/>
    </row>
    <row r="20" spans="6:18" ht="12.75">
      <c r="F20" s="14"/>
      <c r="G20" s="14"/>
      <c r="H20" s="14"/>
      <c r="I20" s="14"/>
      <c r="J20" s="14"/>
      <c r="K20" s="14"/>
      <c r="L20" s="14"/>
      <c r="M20" s="14"/>
      <c r="P20" s="16"/>
      <c r="Q20" s="16"/>
      <c r="R20" s="16"/>
    </row>
    <row r="21" spans="6:18" ht="12.75">
      <c r="F21" s="14"/>
      <c r="G21" s="14"/>
      <c r="H21" s="14"/>
      <c r="I21" s="14"/>
      <c r="J21" s="14"/>
      <c r="K21" s="14"/>
      <c r="L21" s="14"/>
      <c r="M21" s="14"/>
      <c r="P21" s="16"/>
      <c r="Q21" s="16"/>
      <c r="R21" s="16"/>
    </row>
    <row r="22" spans="6:18" ht="12.75">
      <c r="F22" s="14"/>
      <c r="G22" s="14"/>
      <c r="H22" s="14"/>
      <c r="I22" s="14"/>
      <c r="J22" s="14"/>
      <c r="K22" s="14"/>
      <c r="L22" s="14"/>
      <c r="M22" s="14"/>
      <c r="P22" s="16"/>
      <c r="Q22" s="16"/>
      <c r="R22" s="16"/>
    </row>
    <row r="23" spans="2:18" ht="12.75">
      <c r="B23" s="3" t="s">
        <v>16</v>
      </c>
      <c r="F23" s="15"/>
      <c r="G23" s="15"/>
      <c r="H23" s="14"/>
      <c r="I23" s="14"/>
      <c r="J23" s="16"/>
      <c r="K23" s="16"/>
      <c r="L23" s="16"/>
      <c r="M23" s="14"/>
      <c r="P23" s="16"/>
      <c r="Q23" s="16"/>
      <c r="R23" s="16"/>
    </row>
    <row r="24" spans="6:18" ht="12.75">
      <c r="F24" s="14" t="s">
        <v>133</v>
      </c>
      <c r="G24" s="14"/>
      <c r="H24" s="14"/>
      <c r="I24" s="14"/>
      <c r="J24" s="14"/>
      <c r="K24" s="14"/>
      <c r="L24" s="14"/>
      <c r="M24" s="14"/>
      <c r="P24" s="16"/>
      <c r="Q24" s="16"/>
      <c r="R24" s="16"/>
    </row>
  </sheetData>
  <sheetProtection/>
  <mergeCells count="2">
    <mergeCell ref="B2:K2"/>
    <mergeCell ref="B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CGCu27</dc:creator>
  <cp:keywords/>
  <dc:description/>
  <cp:lastModifiedBy>Rigo DMP</cp:lastModifiedBy>
  <cp:lastPrinted>2017-02-22T14:57:49Z</cp:lastPrinted>
  <dcterms:created xsi:type="dcterms:W3CDTF">2003-12-22T19:20:25Z</dcterms:created>
  <dcterms:modified xsi:type="dcterms:W3CDTF">2017-10-10T22:08:11Z</dcterms:modified>
  <cp:category/>
  <cp:version/>
  <cp:contentType/>
  <cp:contentStatus/>
</cp:coreProperties>
</file>